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675" windowWidth="23415" windowHeight="9420"/>
  </bookViews>
  <sheets>
    <sheet name="Sheet1" sheetId="1" r:id="rId1"/>
    <sheet name="Sheet2" sheetId="2" r:id="rId2"/>
    <sheet name="Sheet3" sheetId="3" r:id="rId3"/>
  </sheets>
  <definedNames>
    <definedName name="_xlnm.Print_Area" localSheetId="0">Sheet1!$A$1:$I$61</definedName>
  </definedNames>
  <calcPr calcId="124519"/>
</workbook>
</file>

<file path=xl/calcChain.xml><?xml version="1.0" encoding="utf-8"?>
<calcChain xmlns="http://schemas.openxmlformats.org/spreadsheetml/2006/main">
  <c r="I29" i="1"/>
  <c r="I59" s="1"/>
  <c r="I7"/>
  <c r="I8"/>
  <c r="I9"/>
  <c r="I10"/>
  <c r="I11"/>
  <c r="I12"/>
  <c r="I13"/>
  <c r="I14"/>
  <c r="I15"/>
  <c r="I16"/>
  <c r="I17"/>
  <c r="I18"/>
  <c r="I19"/>
  <c r="I20"/>
  <c r="I21"/>
  <c r="I22"/>
  <c r="I23"/>
  <c r="I24"/>
  <c r="I25"/>
  <c r="I26"/>
  <c r="I27"/>
  <c r="I28"/>
  <c r="I30"/>
  <c r="I31"/>
  <c r="I32"/>
  <c r="I33"/>
  <c r="I34"/>
  <c r="I35"/>
  <c r="I36"/>
  <c r="I37"/>
  <c r="I38"/>
  <c r="I39"/>
  <c r="I40"/>
  <c r="I41"/>
  <c r="I42"/>
  <c r="I43"/>
  <c r="I44"/>
  <c r="I45"/>
  <c r="I46"/>
  <c r="I47"/>
  <c r="I48"/>
  <c r="I49"/>
  <c r="I50"/>
  <c r="I51"/>
  <c r="I52"/>
  <c r="I53"/>
  <c r="I54"/>
  <c r="I55"/>
  <c r="I56"/>
  <c r="I57"/>
  <c r="I58"/>
  <c r="I6"/>
  <c r="I60" l="1"/>
  <c r="I61" s="1"/>
</calcChain>
</file>

<file path=xl/sharedStrings.xml><?xml version="1.0" encoding="utf-8"?>
<sst xmlns="http://schemas.openxmlformats.org/spreadsheetml/2006/main" count="280" uniqueCount="131">
  <si>
    <t>Sl.No</t>
  </si>
  <si>
    <t>Estimate Quantity(Only Figures)</t>
  </si>
  <si>
    <t>PARTICULARS</t>
  </si>
  <si>
    <t>Work Type</t>
  </si>
  <si>
    <t>Item Short Description</t>
  </si>
  <si>
    <t>SWR No/APSS/Morth cl.No</t>
  </si>
  <si>
    <t>Rate (INR) (Upto 2 Decimals)</t>
  </si>
  <si>
    <t>UOM</t>
  </si>
  <si>
    <t>Amount</t>
  </si>
  <si>
    <t>Elecy</t>
  </si>
  <si>
    <t>Labour</t>
  </si>
  <si>
    <t>SET</t>
  </si>
  <si>
    <t>Erection of 33 KV AB Switch including alignment and earthing</t>
  </si>
  <si>
    <t>SWR10392</t>
  </si>
  <si>
    <t>EA</t>
  </si>
  <si>
    <t>LOADING of R.S. Joists 175 x 85 mm</t>
  </si>
  <si>
    <t>SWR10204</t>
  </si>
  <si>
    <t>SWR10642</t>
  </si>
  <si>
    <t>SWR10356</t>
  </si>
  <si>
    <t>M3</t>
  </si>
  <si>
    <t>Supply</t>
  </si>
  <si>
    <t>KG</t>
  </si>
  <si>
    <t>TO</t>
  </si>
  <si>
    <t>M</t>
  </si>
  <si>
    <t>UNLOADING of R.S. Joists 175 x 85 mm</t>
  </si>
  <si>
    <t>SWR10522</t>
  </si>
  <si>
    <t>SWR11230</t>
  </si>
  <si>
    <t>DR</t>
  </si>
  <si>
    <t>SWR11231</t>
  </si>
  <si>
    <t>SWR10466</t>
  </si>
  <si>
    <t>KM</t>
  </si>
  <si>
    <t>Cut-Tree Branch(LT/11/33)&amp;Trnsprt Debris</t>
  </si>
  <si>
    <t>SWR23200</t>
  </si>
  <si>
    <t>SWR10359</t>
  </si>
  <si>
    <t>SWR20863</t>
  </si>
  <si>
    <t>Schedule for the work "Power evacuation facilitates of 2nos. 33kV feeders from EHT Bowrampet Sub-Station to Pragathi
nagar Khamaan with M+9 towers DC line with 100Sqmm AAAC for tapping to existing 33/11kV Bachupally SS and for
tapping to existing 33/11kV HMT hills SS and 1no. 33kV feeder from EHT Bowrampet SS to Bowrampet 33/11kV SS
with 1Cx630Sqmm Aluminium 4 run cable in Medchal Operation circle in Masterplan Sub-division-2 of WCGH division
of RR circle under T&amp;D Improvement works"</t>
  </si>
  <si>
    <t>2. WBS No. S-1653-13-04-02-01-001</t>
  </si>
  <si>
    <t>LOADING of MS Channel,Angles,Flats&amp;Rods</t>
  </si>
  <si>
    <t>UNLOADING of MS Channel,Angles,Flats&amp;Rod</t>
  </si>
  <si>
    <t>Supply &amp; Providing of Panther T clamps.</t>
  </si>
  <si>
    <t>LOADING  of Conductor drums</t>
  </si>
  <si>
    <t>UNLOADING of Conductor drums</t>
  </si>
  <si>
    <t>LOADING of 33 KV10 KA LAs Station type</t>
  </si>
  <si>
    <t>UNLOADING of 33 KV10 KA LAs Station type</t>
  </si>
  <si>
    <t>Dismantle - Box poles 9/10/11 mtrs</t>
  </si>
  <si>
    <t>LOADING of MS Scrap</t>
  </si>
  <si>
    <t>UNLOADING of MS Scrap</t>
  </si>
  <si>
    <t>SMR11683</t>
  </si>
  <si>
    <t>SMR11684</t>
  </si>
  <si>
    <t>SWR11850</t>
  </si>
  <si>
    <t>SWR11851</t>
  </si>
  <si>
    <t>SWR12090</t>
  </si>
  <si>
    <t>SWR12093</t>
  </si>
  <si>
    <t>SWR12118</t>
  </si>
  <si>
    <t>SWR12110</t>
  </si>
  <si>
    <t>SMR12474</t>
  </si>
  <si>
    <t>SWR12474</t>
  </si>
  <si>
    <t>SWR10924</t>
  </si>
  <si>
    <t>SWR10704</t>
  </si>
  <si>
    <t>SWR22063</t>
  </si>
  <si>
    <t>SWR11310</t>
  </si>
  <si>
    <t>SWR10239</t>
  </si>
  <si>
    <t>SWR10557</t>
  </si>
  <si>
    <t>SWR10206</t>
  </si>
  <si>
    <t>SWR10524</t>
  </si>
  <si>
    <t>SWR10132</t>
  </si>
  <si>
    <t>SWR10108</t>
  </si>
  <si>
    <t>SWR11270</t>
  </si>
  <si>
    <t>SWR20904</t>
  </si>
  <si>
    <t>SWR10191</t>
  </si>
  <si>
    <t>SWR10509</t>
  </si>
  <si>
    <t>SWR11863</t>
  </si>
  <si>
    <t>SWR10266</t>
  </si>
  <si>
    <t>SWR10584</t>
  </si>
  <si>
    <t>SMR12488</t>
  </si>
  <si>
    <t>SWR12104</t>
  </si>
  <si>
    <t>SWR12331</t>
  </si>
  <si>
    <t>SWR10881</t>
  </si>
  <si>
    <t>SWR10378</t>
  </si>
  <si>
    <t>SWR11329</t>
  </si>
  <si>
    <t>SWR11861</t>
  </si>
  <si>
    <t>SWR10258</t>
  </si>
  <si>
    <t>SWR10576</t>
  </si>
  <si>
    <t>SMR40009</t>
  </si>
  <si>
    <t>SMR40010</t>
  </si>
  <si>
    <t>SWR10877</t>
  </si>
  <si>
    <t>SWR10879</t>
  </si>
  <si>
    <t>LS</t>
  </si>
  <si>
    <t>Supply of M+3 Type Tower (Galvanized)</t>
  </si>
  <si>
    <t>Erection of M+3 Tower (Galvanized)</t>
  </si>
  <si>
    <t>Supply of 33KV 1x630Sqmm OD Unit End Termination</t>
  </si>
  <si>
    <t>Install-33KV 1x630Sqmm OD Unit End Termination</t>
  </si>
  <si>
    <t>Supply&amp;Erec of CI earth Pipe as APTRANCO
Excavation of earth pit, supply of cast iron pipe with flange on one end (as per ISS7181/86) of nominal dia 125mm and 2.75 meters long in side the pit including supply and fixing RCC collars 0.75 meter dia (OD), 50mm thick and 0.60meters long complete as per APTRANSCO standards</t>
  </si>
  <si>
    <t>Loading of 11/33KV XLPE UG Cable for all sizes</t>
  </si>
  <si>
    <t>Unloading of 11/33KV XLPE UG Cable all sizes</t>
  </si>
  <si>
    <t>Numbering of poles  including cost of paint</t>
  </si>
  <si>
    <t>SWR20976</t>
  </si>
  <si>
    <t>Erection of 33kv LA-3Nos Line type</t>
  </si>
  <si>
    <t>Supply of material for Extension of 3Mtrs for M+3 (Galvanized)</t>
  </si>
  <si>
    <t>Erection of Extension of 3Mtrs for M+3 (Galvanized)</t>
  </si>
  <si>
    <t>Loading of 33KV 800 Amps AB Switch</t>
  </si>
  <si>
    <t>Un loading of 33KV 800 Amps AB Switch</t>
  </si>
  <si>
    <t>GST 18%</t>
  </si>
  <si>
    <t>Schedule Amount</t>
  </si>
  <si>
    <t xml:space="preserve">Total Amount </t>
  </si>
  <si>
    <t>1.CGM/MP Zone/DET/F.No./D.No.1434/ Dt: 07.11.2023.</t>
  </si>
  <si>
    <t>Excavation of pits in hard rock requiring blasting. (other than SS)
M-Type Tower (1.2M x 1.2M x 3.3M ) 4.752cum</t>
  </si>
  <si>
    <t xml:space="preserve">
Dismantling of 100 Sqmm AAA/ACSR Conductor</t>
  </si>
  <si>
    <t xml:space="preserve">
Paving out and stringing of conductor by providing temporary stays, tensioning, sagging correctly, fixing strain points, transferring to pin points binding, keeping stifner, rectification of poles, guys and jumpering etc., including transport of material from road side to location.
100 Sqmm Double Circuit (6 Conductors)</t>
  </si>
  <si>
    <t xml:space="preserve">
Fabrication of 175x85/150x75mm RS joist pieces upto 12.5 meters length by welding joint together by means of 50x6mm flat and MS channel on either side including the cost of consumable.</t>
  </si>
  <si>
    <t xml:space="preserve">
Providing of RCC Collar guarding to the existing earth pits with
damaged masonry including dismantling and removing of existing masonry and fixing the RCC collar of 0.60 M dia X 0.50 M height</t>
  </si>
  <si>
    <t xml:space="preserve">
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
</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</si>
  <si>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</si>
  <si>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Excavation of pits in hard rock not requiring blasting. (In hard murram / rock boulders) M-Type Tower (1.2M x 1.2M x 3.3M ) 4.752cum</t>
  </si>
  <si>
    <t>Laying of 8No's single core 630 sqmm UG cable(Double circuit with 2 Spare cables)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In Hard Gravel Soil / BC soil / Red earth / stone and earth
mixed with fair boulders / Normal soil</t>
  </si>
  <si>
    <t xml:space="preserve">
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In Hard Gravel Soil / BC soil / Red earth / stone and earth mixed with fair boulders / Normal soil</t>
  </si>
  <si>
    <t xml:space="preserve">
Restringing of existing loose Lines by removing the pin-binding and jumpers, Providing of temporary stays, providing stiffners pieces, replacement of damaged insulators, alignment of cross arms, pin binding and jumpering after tensioning and removing of the temporary stays complete .
Restringing of 100 Sqmm Single ckt 3 conductors</t>
  </si>
  <si>
    <t xml:space="preserve">
Erection of pole in position, aligning and setting to work, fixing of cross arms and top clamps, earthing of supports, back filling with earth and stones properly ramming including transport of materials from road side to location excluding pit excavation 
Erection of 5 Mts RS Joist (Bit) Pole including fixing of Pole Mounted Box</t>
  </si>
  <si>
    <t xml:space="preserve">
Transport of iron materials such as R.S. Joists, Rail Poles, fabricated supports, steel, iron, flat, M.S. Channels etc., by lorries. (excluding of loading &amp; unloading ) Above 10 KM and upto 20 KM</t>
  </si>
  <si>
    <t>Formation of Cut point for 33 KV Double circuit line excluding
pole erection and stays</t>
  </si>
  <si>
    <t xml:space="preserve">
Excavation of pits in all soils except hard rock requiring blasting
11 Mtrs PSCC Poles/ Box poles 0.75 M x 0.9 M x 1.95 M (1.31 cum)</t>
  </si>
  <si>
    <t xml:space="preserve">
Fixing of Side Arm along with Cross Arm including angle strut up to 5 feet 33KV</t>
  </si>
  <si>
    <t xml:space="preserve">
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
</t>
  </si>
  <si>
    <t>Supply of Hot dip galvanized/zinc coated bolts &amp; nuts including
spring washers, pack washers and flat washers etc.</t>
  </si>
  <si>
    <t xml:space="preserve">
Mass concreting of supports erected with CC (1:4:8) using 40 mm, HB G metal including the cost of metal, sand, Cement and curing etc. Including the cost of cement</t>
  </si>
  <si>
    <t xml:space="preserve">
Submission of auto CAD Drawing as per pole schedule (Detailed survey and sketch) Up to 10 km</t>
  </si>
  <si>
    <t xml:space="preserve">
Making of coil earthing pole with 8mm GI wireNut&amp;Bolts for AB
Switch</t>
  </si>
  <si>
    <t xml:space="preserve">
Painting of operating rods of 33kV, 11kV AB switches with post
office red colour (including cost of paint)</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</si>
  <si>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</si>
  <si>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</si>
  <si>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t>
  </si>
</sst>
</file>

<file path=xl/styles.xml><?xml version="1.0" encoding="utf-8"?>
<styleSheet xmlns="http://schemas.openxmlformats.org/spreadsheetml/2006/main">
  <fonts count="7">
    <font>
      <sz val="11"/>
      <color theme="1"/>
      <name val="Calibri"/>
      <family val="2"/>
      <scheme val="minor"/>
    </font>
    <font>
      <b/>
      <sz val="10"/>
      <name val="Bookman Old Style"/>
      <family val="1"/>
    </font>
    <font>
      <sz val="10"/>
      <color theme="1"/>
      <name val="Bookman Old Style"/>
      <family val="1"/>
    </font>
    <font>
      <sz val="10"/>
      <name val="Bookman Old Style"/>
      <family val="1"/>
    </font>
    <font>
      <sz val="10"/>
      <color theme="1"/>
      <name val="Calibri"/>
      <family val="2"/>
      <scheme val="minor"/>
    </font>
    <font>
      <sz val="8"/>
      <name val="Bookman Old Style"/>
      <family val="1"/>
    </font>
    <font>
      <sz val="8"/>
      <color rgb="FF000000"/>
      <name val="Bookman Old Style"/>
      <family val="1"/>
    </font>
  </fonts>
  <fills count="3">
    <fill>
      <patternFill patternType="none"/>
    </fill>
    <fill>
      <patternFill patternType="gray125"/>
    </fill>
    <fill>
      <patternFill patternType="solid">
        <fgColor theme="0"/>
        <bgColor indexed="64"/>
      </patternFill>
    </fill>
  </fills>
  <borders count="11">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bottom style="thin">
        <color rgb="FF000000"/>
      </bottom>
      <diagonal/>
    </border>
  </borders>
  <cellStyleXfs count="1">
    <xf numFmtId="0" fontId="0" fillId="0" borderId="0"/>
  </cellStyleXfs>
  <cellXfs count="49">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2" fillId="2" borderId="0" xfId="0" applyFont="1" applyFill="1" applyAlignment="1">
      <alignment horizontal="left" vertical="center"/>
    </xf>
    <xf numFmtId="0" fontId="4" fillId="2" borderId="0" xfId="0" applyFont="1" applyFill="1" applyAlignment="1">
      <alignment horizontal="left" vertical="center" wrapText="1"/>
    </xf>
    <xf numFmtId="2" fontId="5" fillId="0" borderId="3" xfId="0" applyNumberFormat="1" applyFont="1" applyFill="1" applyBorder="1" applyAlignment="1">
      <alignment horizontal="center" vertical="center" shrinkToFi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4" fontId="5" fillId="0" borderId="3" xfId="0" applyNumberFormat="1" applyFont="1" applyFill="1" applyBorder="1" applyAlignment="1">
      <alignment horizontal="right" vertical="center" shrinkToFit="1"/>
    </xf>
    <xf numFmtId="2" fontId="5" fillId="0" borderId="3" xfId="0" applyNumberFormat="1" applyFont="1" applyFill="1" applyBorder="1" applyAlignment="1">
      <alignment horizontal="right" vertical="center" shrinkToFit="1"/>
    </xf>
    <xf numFmtId="0" fontId="5" fillId="0" borderId="3" xfId="0" applyFont="1" applyFill="1" applyBorder="1" applyAlignment="1">
      <alignment horizontal="left" vertical="top" wrapText="1"/>
    </xf>
    <xf numFmtId="0" fontId="5" fillId="0" borderId="3" xfId="0" applyFont="1" applyFill="1" applyBorder="1" applyAlignment="1">
      <alignment vertical="top"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1" xfId="0" applyFont="1" applyFill="1" applyBorder="1" applyAlignment="1">
      <alignment horizontal="center" vertical="center" wrapText="1"/>
    </xf>
    <xf numFmtId="2" fontId="5" fillId="0" borderId="2" xfId="0" applyNumberFormat="1" applyFont="1" applyFill="1" applyBorder="1" applyAlignment="1">
      <alignment horizontal="center" vertical="center" shrinkToFit="1"/>
    </xf>
    <xf numFmtId="0" fontId="5" fillId="0"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4" fontId="5" fillId="0" borderId="2" xfId="0" applyNumberFormat="1" applyFont="1" applyFill="1" applyBorder="1" applyAlignment="1">
      <alignment horizontal="right" vertical="center" shrinkToFit="1"/>
    </xf>
    <xf numFmtId="0" fontId="1" fillId="2" borderId="5" xfId="0" applyFont="1" applyFill="1" applyBorder="1" applyAlignment="1">
      <alignment horizontal="center" vertical="center" wrapText="1"/>
    </xf>
    <xf numFmtId="2" fontId="1" fillId="2" borderId="7" xfId="0" applyNumberFormat="1"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7" xfId="0" applyFont="1" applyFill="1" applyBorder="1" applyAlignment="1">
      <alignment horizontal="left" vertical="center" wrapText="1"/>
    </xf>
    <xf numFmtId="2" fontId="5" fillId="0" borderId="3" xfId="0" applyNumberFormat="1" applyFont="1" applyFill="1" applyBorder="1" applyAlignment="1">
      <alignment vertical="center" shrinkToFit="1"/>
    </xf>
    <xf numFmtId="4" fontId="6" fillId="0" borderId="10" xfId="0" applyNumberFormat="1" applyFont="1" applyFill="1" applyBorder="1" applyAlignment="1">
      <alignment horizontal="center" vertical="center" wrapText="1" shrinkToFit="1"/>
    </xf>
    <xf numFmtId="4" fontId="6" fillId="0" borderId="9" xfId="0" applyNumberFormat="1" applyFont="1" applyFill="1" applyBorder="1" applyAlignment="1">
      <alignment horizontal="center" vertical="center" wrapText="1" shrinkToFit="1"/>
    </xf>
    <xf numFmtId="4" fontId="1" fillId="2" borderId="5" xfId="0" applyNumberFormat="1" applyFont="1" applyFill="1" applyBorder="1" applyAlignment="1">
      <alignment horizontal="center" vertical="center" wrapText="1"/>
    </xf>
    <xf numFmtId="0" fontId="1" fillId="2" borderId="6"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8" xfId="0" applyFont="1" applyFill="1" applyBorder="1" applyAlignment="1">
      <alignment horizontal="right"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5" fillId="0" borderId="3" xfId="0" applyFont="1" applyFill="1" applyBorder="1" applyAlignment="1">
      <alignment horizontal="left" wrapText="1"/>
    </xf>
    <xf numFmtId="0" fontId="5" fillId="2" borderId="4" xfId="0" applyFont="1" applyFill="1" applyBorder="1" applyAlignment="1">
      <alignment horizontal="center" vertical="top" wrapText="1"/>
    </xf>
    <xf numFmtId="2" fontId="5" fillId="0" borderId="3" xfId="0" applyNumberFormat="1" applyFont="1" applyFill="1" applyBorder="1" applyAlignment="1">
      <alignment horizontal="center" vertical="top" shrinkToFit="1"/>
    </xf>
    <xf numFmtId="0" fontId="5" fillId="2" borderId="3" xfId="0" applyFont="1" applyFill="1" applyBorder="1" applyAlignment="1">
      <alignment horizontal="center" vertical="top" wrapText="1"/>
    </xf>
    <xf numFmtId="0" fontId="5" fillId="2" borderId="3" xfId="0" applyFont="1" applyFill="1" applyBorder="1" applyAlignment="1">
      <alignment horizontal="left" vertical="top" wrapText="1"/>
    </xf>
    <xf numFmtId="0" fontId="5" fillId="0" borderId="3" xfId="0" applyFont="1" applyFill="1" applyBorder="1" applyAlignment="1">
      <alignment horizontal="center" vertical="top" wrapText="1"/>
    </xf>
    <xf numFmtId="2" fontId="5" fillId="0" borderId="3" xfId="0" applyNumberFormat="1" applyFont="1" applyFill="1" applyBorder="1" applyAlignment="1">
      <alignment horizontal="right" vertical="top" shrinkToFit="1"/>
    </xf>
    <xf numFmtId="4" fontId="6" fillId="0" borderId="9" xfId="0" applyNumberFormat="1" applyFont="1" applyFill="1" applyBorder="1" applyAlignment="1">
      <alignment horizontal="center" vertical="top" wrapText="1" shrinkToFit="1"/>
    </xf>
    <xf numFmtId="0" fontId="2" fillId="2" borderId="0" xfId="0" applyFont="1" applyFill="1" applyAlignment="1">
      <alignment vertical="top"/>
    </xf>
    <xf numFmtId="0" fontId="5" fillId="0" borderId="3" xfId="0" applyFont="1" applyFill="1" applyBorder="1" applyAlignment="1">
      <alignmen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81"/>
  <sheetViews>
    <sheetView tabSelected="1" view="pageBreakPreview" topLeftCell="A19" zoomScale="115" zoomScaleNormal="130" zoomScaleSheetLayoutView="115" workbookViewId="0">
      <selection activeCell="C56" sqref="C56"/>
    </sheetView>
  </sheetViews>
  <sheetFormatPr defaultColWidth="10.42578125" defaultRowHeight="15"/>
  <cols>
    <col min="1" max="1" width="6.42578125" style="1" bestFit="1" customWidth="1"/>
    <col min="2" max="2" width="10.7109375" style="3" customWidth="1"/>
    <col min="3" max="3" width="62.85546875" style="4" customWidth="1"/>
    <col min="4" max="4" width="13.5703125" style="3" bestFit="1" customWidth="1"/>
    <col min="5" max="5" width="10.140625" style="3" bestFit="1" customWidth="1"/>
    <col min="6" max="6" width="14.140625" style="3" customWidth="1"/>
    <col min="7" max="7" width="11.85546875" style="3" bestFit="1" customWidth="1"/>
    <col min="8" max="8" width="10.28515625" style="3" customWidth="1"/>
    <col min="9" max="9" width="19.42578125" style="3" customWidth="1"/>
    <col min="10" max="16384" width="10.42578125" style="1"/>
  </cols>
  <sheetData>
    <row r="1" spans="1:9" ht="66" customHeight="1" thickBot="1">
      <c r="A1" s="33" t="s">
        <v>35</v>
      </c>
      <c r="B1" s="34"/>
      <c r="C1" s="34"/>
      <c r="D1" s="34"/>
      <c r="E1" s="34"/>
      <c r="F1" s="34"/>
      <c r="G1" s="34"/>
      <c r="H1" s="34"/>
      <c r="I1" s="35"/>
    </row>
    <row r="2" spans="1:9" ht="15.75" thickBot="1">
      <c r="A2" s="36" t="s">
        <v>105</v>
      </c>
      <c r="B2" s="37"/>
      <c r="C2" s="37"/>
      <c r="D2" s="37"/>
      <c r="E2" s="37"/>
      <c r="F2" s="37"/>
      <c r="G2" s="37"/>
      <c r="H2" s="37"/>
      <c r="I2" s="38"/>
    </row>
    <row r="3" spans="1:9" ht="15.75" thickBot="1">
      <c r="A3" s="36" t="s">
        <v>36</v>
      </c>
      <c r="B3" s="37"/>
      <c r="C3" s="37"/>
      <c r="D3" s="37"/>
      <c r="E3" s="37"/>
      <c r="F3" s="37"/>
      <c r="G3" s="37"/>
      <c r="H3" s="37"/>
      <c r="I3" s="38"/>
    </row>
    <row r="4" spans="1:9" ht="15.75" thickBot="1">
      <c r="A4" s="33"/>
      <c r="B4" s="34"/>
      <c r="C4" s="34"/>
      <c r="D4" s="34"/>
      <c r="E4" s="34"/>
      <c r="F4" s="34"/>
      <c r="G4" s="34"/>
      <c r="H4" s="34"/>
      <c r="I4" s="35"/>
    </row>
    <row r="5" spans="1:9" ht="51.75" thickBot="1">
      <c r="A5" s="22" t="s">
        <v>0</v>
      </c>
      <c r="B5" s="23" t="s">
        <v>1</v>
      </c>
      <c r="C5" s="24" t="s">
        <v>2</v>
      </c>
      <c r="D5" s="25" t="s">
        <v>3</v>
      </c>
      <c r="E5" s="24" t="s">
        <v>4</v>
      </c>
      <c r="F5" s="25" t="s">
        <v>5</v>
      </c>
      <c r="G5" s="24" t="s">
        <v>6</v>
      </c>
      <c r="H5" s="25" t="s">
        <v>7</v>
      </c>
      <c r="I5" s="24" t="s">
        <v>8</v>
      </c>
    </row>
    <row r="6" spans="1:9">
      <c r="A6" s="15">
        <v>1</v>
      </c>
      <c r="B6" s="16">
        <v>43</v>
      </c>
      <c r="C6" s="17" t="s">
        <v>88</v>
      </c>
      <c r="D6" s="18" t="s">
        <v>9</v>
      </c>
      <c r="E6" s="19" t="s">
        <v>20</v>
      </c>
      <c r="F6" s="20" t="s">
        <v>47</v>
      </c>
      <c r="G6" s="21">
        <v>140674.29999999999</v>
      </c>
      <c r="H6" s="20" t="s">
        <v>14</v>
      </c>
      <c r="I6" s="27">
        <f>B6*G6</f>
        <v>6048994.8999999994</v>
      </c>
    </row>
    <row r="7" spans="1:9">
      <c r="A7" s="12">
        <v>2</v>
      </c>
      <c r="B7" s="5">
        <v>86</v>
      </c>
      <c r="C7" s="17" t="s">
        <v>98</v>
      </c>
      <c r="D7" s="13" t="s">
        <v>9</v>
      </c>
      <c r="E7" s="14" t="s">
        <v>20</v>
      </c>
      <c r="F7" s="7" t="s">
        <v>48</v>
      </c>
      <c r="G7" s="9">
        <v>28520.639999999999</v>
      </c>
      <c r="H7" s="7" t="s">
        <v>14</v>
      </c>
      <c r="I7" s="28">
        <f t="shared" ref="I7:I58" si="0">B7*G7</f>
        <v>2452775.04</v>
      </c>
    </row>
    <row r="8" spans="1:9">
      <c r="A8" s="12">
        <v>3</v>
      </c>
      <c r="B8" s="5">
        <v>43</v>
      </c>
      <c r="C8" s="17" t="s">
        <v>89</v>
      </c>
      <c r="D8" s="13" t="s">
        <v>9</v>
      </c>
      <c r="E8" s="14" t="s">
        <v>10</v>
      </c>
      <c r="F8" s="7" t="s">
        <v>49</v>
      </c>
      <c r="G8" s="8">
        <v>64576</v>
      </c>
      <c r="H8" s="7" t="s">
        <v>14</v>
      </c>
      <c r="I8" s="28">
        <f t="shared" si="0"/>
        <v>2776768</v>
      </c>
    </row>
    <row r="9" spans="1:9">
      <c r="A9" s="12">
        <v>4</v>
      </c>
      <c r="B9" s="5">
        <v>86</v>
      </c>
      <c r="C9" s="17" t="s">
        <v>99</v>
      </c>
      <c r="D9" s="13" t="s">
        <v>9</v>
      </c>
      <c r="E9" s="14" t="s">
        <v>10</v>
      </c>
      <c r="F9" s="7" t="s">
        <v>50</v>
      </c>
      <c r="G9" s="8">
        <v>5168.95</v>
      </c>
      <c r="H9" s="7" t="s">
        <v>14</v>
      </c>
      <c r="I9" s="28">
        <f t="shared" si="0"/>
        <v>444529.7</v>
      </c>
    </row>
    <row r="10" spans="1:9" ht="30.75" customHeight="1">
      <c r="A10" s="12">
        <v>5</v>
      </c>
      <c r="B10" s="5">
        <v>40</v>
      </c>
      <c r="C10" s="39" t="s">
        <v>113</v>
      </c>
      <c r="D10" s="13" t="s">
        <v>9</v>
      </c>
      <c r="E10" s="14" t="s">
        <v>10</v>
      </c>
      <c r="F10" s="7" t="s">
        <v>51</v>
      </c>
      <c r="G10" s="8">
        <v>3592.95</v>
      </c>
      <c r="H10" s="7" t="s">
        <v>14</v>
      </c>
      <c r="I10" s="28">
        <f t="shared" si="0"/>
        <v>143718</v>
      </c>
    </row>
    <row r="11" spans="1:9" ht="30.75" customHeight="1">
      <c r="A11" s="12">
        <v>6</v>
      </c>
      <c r="B11" s="5">
        <v>3</v>
      </c>
      <c r="C11" s="6" t="s">
        <v>106</v>
      </c>
      <c r="D11" s="13" t="s">
        <v>9</v>
      </c>
      <c r="E11" s="14" t="s">
        <v>10</v>
      </c>
      <c r="F11" s="7" t="s">
        <v>52</v>
      </c>
      <c r="G11" s="8">
        <v>4810.58</v>
      </c>
      <c r="H11" s="7" t="s">
        <v>14</v>
      </c>
      <c r="I11" s="28">
        <f t="shared" si="0"/>
        <v>14431.74</v>
      </c>
    </row>
    <row r="12" spans="1:9" ht="140.25">
      <c r="A12" s="12">
        <v>7</v>
      </c>
      <c r="B12" s="5">
        <v>100</v>
      </c>
      <c r="C12" s="39" t="s">
        <v>114</v>
      </c>
      <c r="D12" s="13" t="s">
        <v>9</v>
      </c>
      <c r="E12" s="14" t="s">
        <v>10</v>
      </c>
      <c r="F12" s="7" t="s">
        <v>53</v>
      </c>
      <c r="G12" s="8">
        <v>4258.5</v>
      </c>
      <c r="H12" s="7" t="s">
        <v>23</v>
      </c>
      <c r="I12" s="28">
        <f t="shared" si="0"/>
        <v>425850</v>
      </c>
    </row>
    <row r="13" spans="1:9" ht="159.75" customHeight="1">
      <c r="A13" s="12">
        <v>8</v>
      </c>
      <c r="B13" s="5">
        <v>150</v>
      </c>
      <c r="C13" s="10" t="s">
        <v>115</v>
      </c>
      <c r="D13" s="13" t="s">
        <v>9</v>
      </c>
      <c r="E13" s="14" t="s">
        <v>10</v>
      </c>
      <c r="F13" s="7" t="s">
        <v>54</v>
      </c>
      <c r="G13" s="8">
        <v>2463.3000000000002</v>
      </c>
      <c r="H13" s="7" t="s">
        <v>23</v>
      </c>
      <c r="I13" s="28">
        <f t="shared" si="0"/>
        <v>369495</v>
      </c>
    </row>
    <row r="14" spans="1:9" ht="23.25" customHeight="1">
      <c r="A14" s="12">
        <v>9</v>
      </c>
      <c r="B14" s="5">
        <v>24</v>
      </c>
      <c r="C14" s="10" t="s">
        <v>90</v>
      </c>
      <c r="D14" s="13" t="s">
        <v>9</v>
      </c>
      <c r="E14" s="14" t="s">
        <v>20</v>
      </c>
      <c r="F14" s="7" t="s">
        <v>55</v>
      </c>
      <c r="G14" s="8">
        <v>4200</v>
      </c>
      <c r="H14" s="7" t="s">
        <v>14</v>
      </c>
      <c r="I14" s="28">
        <f t="shared" si="0"/>
        <v>100800</v>
      </c>
    </row>
    <row r="15" spans="1:9" s="47" customFormat="1">
      <c r="A15" s="40">
        <v>10</v>
      </c>
      <c r="B15" s="41">
        <v>24</v>
      </c>
      <c r="C15" s="10" t="s">
        <v>91</v>
      </c>
      <c r="D15" s="42" t="s">
        <v>9</v>
      </c>
      <c r="E15" s="43" t="s">
        <v>10</v>
      </c>
      <c r="F15" s="44" t="s">
        <v>56</v>
      </c>
      <c r="G15" s="45">
        <v>4000</v>
      </c>
      <c r="H15" s="44" t="s">
        <v>14</v>
      </c>
      <c r="I15" s="46">
        <f t="shared" si="0"/>
        <v>96000</v>
      </c>
    </row>
    <row r="16" spans="1:9" ht="76.5">
      <c r="A16" s="12">
        <v>11</v>
      </c>
      <c r="B16" s="5">
        <v>4</v>
      </c>
      <c r="C16" s="10" t="s">
        <v>92</v>
      </c>
      <c r="D16" s="13" t="s">
        <v>9</v>
      </c>
      <c r="E16" s="14" t="s">
        <v>10</v>
      </c>
      <c r="F16" s="7" t="s">
        <v>57</v>
      </c>
      <c r="G16" s="8">
        <v>9804</v>
      </c>
      <c r="H16" s="7" t="s">
        <v>14</v>
      </c>
      <c r="I16" s="28">
        <f t="shared" si="0"/>
        <v>39216</v>
      </c>
    </row>
    <row r="17" spans="1:9" ht="89.25">
      <c r="A17" s="12">
        <v>12</v>
      </c>
      <c r="B17" s="5">
        <v>2.4</v>
      </c>
      <c r="C17" s="6" t="s">
        <v>108</v>
      </c>
      <c r="D17" s="13" t="s">
        <v>9</v>
      </c>
      <c r="E17" s="14" t="s">
        <v>10</v>
      </c>
      <c r="F17" s="7" t="s">
        <v>58</v>
      </c>
      <c r="G17" s="8">
        <v>26255.98</v>
      </c>
      <c r="H17" s="7" t="s">
        <v>30</v>
      </c>
      <c r="I17" s="28">
        <f t="shared" si="0"/>
        <v>63014.351999999999</v>
      </c>
    </row>
    <row r="18" spans="1:9" ht="38.25">
      <c r="A18" s="12">
        <v>13</v>
      </c>
      <c r="B18" s="5">
        <v>1.6</v>
      </c>
      <c r="C18" s="10" t="s">
        <v>107</v>
      </c>
      <c r="D18" s="13" t="s">
        <v>9</v>
      </c>
      <c r="E18" s="14" t="s">
        <v>10</v>
      </c>
      <c r="F18" s="7" t="s">
        <v>59</v>
      </c>
      <c r="G18" s="8">
        <v>8274.75</v>
      </c>
      <c r="H18" s="7" t="s">
        <v>30</v>
      </c>
      <c r="I18" s="28">
        <f t="shared" si="0"/>
        <v>13239.6</v>
      </c>
    </row>
    <row r="19" spans="1:9" ht="89.25">
      <c r="A19" s="12">
        <v>14</v>
      </c>
      <c r="B19" s="5">
        <v>1.6</v>
      </c>
      <c r="C19" s="10" t="s">
        <v>116</v>
      </c>
      <c r="D19" s="13" t="s">
        <v>9</v>
      </c>
      <c r="E19" s="14" t="s">
        <v>10</v>
      </c>
      <c r="F19" s="7" t="s">
        <v>60</v>
      </c>
      <c r="G19" s="8">
        <v>10000</v>
      </c>
      <c r="H19" s="7" t="s">
        <v>30</v>
      </c>
      <c r="I19" s="28">
        <f t="shared" si="0"/>
        <v>16000</v>
      </c>
    </row>
    <row r="20" spans="1:9" ht="21" customHeight="1">
      <c r="A20" s="12">
        <v>15</v>
      </c>
      <c r="B20" s="5">
        <v>1</v>
      </c>
      <c r="C20" s="10" t="s">
        <v>100</v>
      </c>
      <c r="D20" s="13" t="s">
        <v>9</v>
      </c>
      <c r="E20" s="14" t="s">
        <v>10</v>
      </c>
      <c r="F20" s="7" t="s">
        <v>61</v>
      </c>
      <c r="G20" s="8">
        <v>126</v>
      </c>
      <c r="H20" s="7" t="s">
        <v>14</v>
      </c>
      <c r="I20" s="28">
        <f t="shared" si="0"/>
        <v>126</v>
      </c>
    </row>
    <row r="21" spans="1:9" ht="21" customHeight="1">
      <c r="A21" s="12">
        <v>16</v>
      </c>
      <c r="B21" s="5">
        <v>1</v>
      </c>
      <c r="C21" s="10" t="s">
        <v>101</v>
      </c>
      <c r="D21" s="13" t="s">
        <v>9</v>
      </c>
      <c r="E21" s="14" t="s">
        <v>10</v>
      </c>
      <c r="F21" s="7" t="s">
        <v>62</v>
      </c>
      <c r="G21" s="8">
        <v>79</v>
      </c>
      <c r="H21" s="7" t="s">
        <v>14</v>
      </c>
      <c r="I21" s="28">
        <f t="shared" si="0"/>
        <v>79</v>
      </c>
    </row>
    <row r="22" spans="1:9" ht="21" customHeight="1">
      <c r="A22" s="12">
        <v>17</v>
      </c>
      <c r="B22" s="5">
        <v>1</v>
      </c>
      <c r="C22" s="10" t="s">
        <v>12</v>
      </c>
      <c r="D22" s="13" t="s">
        <v>9</v>
      </c>
      <c r="E22" s="14" t="s">
        <v>10</v>
      </c>
      <c r="F22" s="7" t="s">
        <v>13</v>
      </c>
      <c r="G22" s="8">
        <v>4500</v>
      </c>
      <c r="H22" s="7" t="s">
        <v>14</v>
      </c>
      <c r="I22" s="28">
        <f t="shared" si="0"/>
        <v>4500</v>
      </c>
    </row>
    <row r="23" spans="1:9" ht="84" customHeight="1">
      <c r="A23" s="12">
        <v>18</v>
      </c>
      <c r="B23" s="5">
        <v>4</v>
      </c>
      <c r="C23" s="10" t="s">
        <v>117</v>
      </c>
      <c r="D23" s="13" t="s">
        <v>9</v>
      </c>
      <c r="E23" s="14" t="s">
        <v>10</v>
      </c>
      <c r="F23" s="7" t="s">
        <v>34</v>
      </c>
      <c r="G23" s="8">
        <v>1044.23</v>
      </c>
      <c r="H23" s="7" t="s">
        <v>14</v>
      </c>
      <c r="I23" s="28">
        <f t="shared" si="0"/>
        <v>4176.92</v>
      </c>
    </row>
    <row r="24" spans="1:9">
      <c r="A24" s="12">
        <v>19</v>
      </c>
      <c r="B24" s="5">
        <v>4</v>
      </c>
      <c r="C24" s="10" t="s">
        <v>15</v>
      </c>
      <c r="D24" s="13" t="s">
        <v>9</v>
      </c>
      <c r="E24" s="14" t="s">
        <v>10</v>
      </c>
      <c r="F24" s="7" t="s">
        <v>16</v>
      </c>
      <c r="G24" s="8">
        <v>76</v>
      </c>
      <c r="H24" s="7" t="s">
        <v>14</v>
      </c>
      <c r="I24" s="28">
        <f t="shared" si="0"/>
        <v>304</v>
      </c>
    </row>
    <row r="25" spans="1:9">
      <c r="A25" s="12">
        <v>20</v>
      </c>
      <c r="B25" s="5">
        <v>4</v>
      </c>
      <c r="C25" s="10" t="s">
        <v>24</v>
      </c>
      <c r="D25" s="13" t="s">
        <v>9</v>
      </c>
      <c r="E25" s="14" t="s">
        <v>10</v>
      </c>
      <c r="F25" s="7" t="s">
        <v>25</v>
      </c>
      <c r="G25" s="8">
        <v>50</v>
      </c>
      <c r="H25" s="7" t="s">
        <v>14</v>
      </c>
      <c r="I25" s="28">
        <f t="shared" si="0"/>
        <v>200</v>
      </c>
    </row>
    <row r="26" spans="1:9" ht="51">
      <c r="A26" s="12">
        <v>21</v>
      </c>
      <c r="B26" s="5">
        <v>4</v>
      </c>
      <c r="C26" s="10" t="s">
        <v>109</v>
      </c>
      <c r="D26" s="13" t="s">
        <v>9</v>
      </c>
      <c r="E26" s="14" t="s">
        <v>10</v>
      </c>
      <c r="F26" s="7" t="s">
        <v>17</v>
      </c>
      <c r="G26" s="8">
        <v>512.54999999999995</v>
      </c>
      <c r="H26" s="7" t="s">
        <v>14</v>
      </c>
      <c r="I26" s="28">
        <f t="shared" si="0"/>
        <v>2050.1999999999998</v>
      </c>
    </row>
    <row r="27" spans="1:9" ht="21.75" customHeight="1">
      <c r="A27" s="12">
        <v>22</v>
      </c>
      <c r="B27" s="5">
        <v>2.5299999999999998</v>
      </c>
      <c r="C27" s="10" t="s">
        <v>37</v>
      </c>
      <c r="D27" s="13" t="s">
        <v>9</v>
      </c>
      <c r="E27" s="14" t="s">
        <v>10</v>
      </c>
      <c r="F27" s="7" t="s">
        <v>63</v>
      </c>
      <c r="G27" s="8">
        <v>221</v>
      </c>
      <c r="H27" s="7" t="s">
        <v>22</v>
      </c>
      <c r="I27" s="28">
        <f t="shared" si="0"/>
        <v>559.13</v>
      </c>
    </row>
    <row r="28" spans="1:9" ht="21.75" customHeight="1">
      <c r="A28" s="12">
        <v>23</v>
      </c>
      <c r="B28" s="5">
        <v>2.5299999999999998</v>
      </c>
      <c r="C28" s="10" t="s">
        <v>38</v>
      </c>
      <c r="D28" s="13" t="s">
        <v>9</v>
      </c>
      <c r="E28" s="14" t="s">
        <v>10</v>
      </c>
      <c r="F28" s="7" t="s">
        <v>64</v>
      </c>
      <c r="G28" s="8">
        <v>185</v>
      </c>
      <c r="H28" s="7" t="s">
        <v>22</v>
      </c>
      <c r="I28" s="28">
        <f t="shared" si="0"/>
        <v>468.04999999999995</v>
      </c>
    </row>
    <row r="29" spans="1:9" ht="51">
      <c r="A29" s="12">
        <v>24</v>
      </c>
      <c r="B29" s="5">
        <v>2.5299999999999998</v>
      </c>
      <c r="C29" s="10" t="s">
        <v>118</v>
      </c>
      <c r="D29" s="13" t="s">
        <v>9</v>
      </c>
      <c r="E29" s="14" t="s">
        <v>10</v>
      </c>
      <c r="F29" s="7" t="s">
        <v>65</v>
      </c>
      <c r="G29" s="8">
        <v>412.08</v>
      </c>
      <c r="H29" s="7" t="s">
        <v>22</v>
      </c>
      <c r="I29" s="28">
        <f>B29*G29</f>
        <v>1042.5623999999998</v>
      </c>
    </row>
    <row r="30" spans="1:9" ht="36.75" customHeight="1">
      <c r="A30" s="12">
        <v>25</v>
      </c>
      <c r="B30" s="5">
        <v>16</v>
      </c>
      <c r="C30" s="6" t="s">
        <v>119</v>
      </c>
      <c r="D30" s="13" t="s">
        <v>9</v>
      </c>
      <c r="E30" s="14" t="s">
        <v>10</v>
      </c>
      <c r="F30" s="7" t="s">
        <v>29</v>
      </c>
      <c r="G30" s="8">
        <v>3198.72</v>
      </c>
      <c r="H30" s="7" t="s">
        <v>14</v>
      </c>
      <c r="I30" s="28">
        <f t="shared" si="0"/>
        <v>51179.519999999997</v>
      </c>
    </row>
    <row r="31" spans="1:9" ht="38.25">
      <c r="A31" s="12">
        <v>26</v>
      </c>
      <c r="B31" s="5">
        <v>4</v>
      </c>
      <c r="C31" s="10" t="s">
        <v>120</v>
      </c>
      <c r="D31" s="13" t="s">
        <v>9</v>
      </c>
      <c r="E31" s="14" t="s">
        <v>10</v>
      </c>
      <c r="F31" s="7" t="s">
        <v>66</v>
      </c>
      <c r="G31" s="8">
        <v>629.85</v>
      </c>
      <c r="H31" s="7" t="s">
        <v>14</v>
      </c>
      <c r="I31" s="28">
        <f t="shared" si="0"/>
        <v>2519.4</v>
      </c>
    </row>
    <row r="32" spans="1:9" ht="40.5" customHeight="1">
      <c r="A32" s="12">
        <v>27</v>
      </c>
      <c r="B32" s="5">
        <v>36</v>
      </c>
      <c r="C32" s="10" t="s">
        <v>121</v>
      </c>
      <c r="D32" s="13" t="s">
        <v>9</v>
      </c>
      <c r="E32" s="14" t="s">
        <v>10</v>
      </c>
      <c r="F32" s="7" t="s">
        <v>67</v>
      </c>
      <c r="G32" s="8">
        <v>486</v>
      </c>
      <c r="H32" s="7" t="s">
        <v>14</v>
      </c>
      <c r="I32" s="28">
        <f t="shared" si="0"/>
        <v>17496</v>
      </c>
    </row>
    <row r="33" spans="1:9" ht="22.5" customHeight="1">
      <c r="A33" s="12">
        <v>28</v>
      </c>
      <c r="B33" s="5">
        <v>3</v>
      </c>
      <c r="C33" s="10" t="s">
        <v>39</v>
      </c>
      <c r="D33" s="13" t="s">
        <v>9</v>
      </c>
      <c r="E33" s="14" t="s">
        <v>10</v>
      </c>
      <c r="F33" s="7" t="s">
        <v>68</v>
      </c>
      <c r="G33" s="26">
        <v>320</v>
      </c>
      <c r="H33" s="7" t="s">
        <v>14</v>
      </c>
      <c r="I33" s="28">
        <f t="shared" si="0"/>
        <v>960</v>
      </c>
    </row>
    <row r="34" spans="1:9" s="2" customFormat="1" ht="22.5" customHeight="1">
      <c r="A34" s="12">
        <v>29</v>
      </c>
      <c r="B34" s="5">
        <v>5</v>
      </c>
      <c r="C34" s="10" t="s">
        <v>93</v>
      </c>
      <c r="D34" s="13" t="s">
        <v>9</v>
      </c>
      <c r="E34" s="14" t="s">
        <v>10</v>
      </c>
      <c r="F34" s="7" t="s">
        <v>26</v>
      </c>
      <c r="G34" s="8">
        <v>1024</v>
      </c>
      <c r="H34" s="7" t="s">
        <v>27</v>
      </c>
      <c r="I34" s="28">
        <f t="shared" si="0"/>
        <v>5120</v>
      </c>
    </row>
    <row r="35" spans="1:9" ht="22.5" customHeight="1">
      <c r="A35" s="12">
        <v>30</v>
      </c>
      <c r="B35" s="5">
        <v>5</v>
      </c>
      <c r="C35" s="10" t="s">
        <v>94</v>
      </c>
      <c r="D35" s="13" t="s">
        <v>9</v>
      </c>
      <c r="E35" s="14" t="s">
        <v>10</v>
      </c>
      <c r="F35" s="7" t="s">
        <v>28</v>
      </c>
      <c r="G35" s="8">
        <v>1024</v>
      </c>
      <c r="H35" s="7" t="s">
        <v>27</v>
      </c>
      <c r="I35" s="28">
        <f t="shared" si="0"/>
        <v>5120</v>
      </c>
    </row>
    <row r="36" spans="1:9" ht="22.5" customHeight="1">
      <c r="A36" s="12">
        <v>31</v>
      </c>
      <c r="B36" s="5">
        <v>3</v>
      </c>
      <c r="C36" s="11" t="s">
        <v>40</v>
      </c>
      <c r="D36" s="13" t="s">
        <v>9</v>
      </c>
      <c r="E36" s="14" t="s">
        <v>10</v>
      </c>
      <c r="F36" s="7" t="s">
        <v>69</v>
      </c>
      <c r="G36" s="26">
        <v>202</v>
      </c>
      <c r="H36" s="7" t="s">
        <v>14</v>
      </c>
      <c r="I36" s="28">
        <f t="shared" si="0"/>
        <v>606</v>
      </c>
    </row>
    <row r="37" spans="1:9" ht="22.5" customHeight="1">
      <c r="A37" s="12">
        <v>32</v>
      </c>
      <c r="B37" s="5">
        <v>3</v>
      </c>
      <c r="C37" s="11" t="s">
        <v>41</v>
      </c>
      <c r="D37" s="13" t="s">
        <v>9</v>
      </c>
      <c r="E37" s="14" t="s">
        <v>10</v>
      </c>
      <c r="F37" s="7" t="s">
        <v>70</v>
      </c>
      <c r="G37" s="26">
        <v>100</v>
      </c>
      <c r="H37" s="7" t="s">
        <v>14</v>
      </c>
      <c r="I37" s="28">
        <f t="shared" si="0"/>
        <v>300</v>
      </c>
    </row>
    <row r="38" spans="1:9" ht="90.75" customHeight="1">
      <c r="A38" s="12">
        <v>33</v>
      </c>
      <c r="B38" s="5">
        <v>6</v>
      </c>
      <c r="C38" s="10" t="s">
        <v>122</v>
      </c>
      <c r="D38" s="13" t="s">
        <v>9</v>
      </c>
      <c r="E38" s="14" t="s">
        <v>10</v>
      </c>
      <c r="F38" s="7" t="s">
        <v>71</v>
      </c>
      <c r="G38" s="8">
        <v>4372.74</v>
      </c>
      <c r="H38" s="7" t="s">
        <v>14</v>
      </c>
      <c r="I38" s="28">
        <f t="shared" si="0"/>
        <v>26236.44</v>
      </c>
    </row>
    <row r="39" spans="1:9" ht="22.5" customHeight="1">
      <c r="A39" s="12">
        <v>34</v>
      </c>
      <c r="B39" s="5">
        <v>12</v>
      </c>
      <c r="C39" s="10" t="s">
        <v>42</v>
      </c>
      <c r="D39" s="13" t="s">
        <v>9</v>
      </c>
      <c r="E39" s="14" t="s">
        <v>10</v>
      </c>
      <c r="F39" s="7" t="s">
        <v>72</v>
      </c>
      <c r="G39" s="8">
        <v>41</v>
      </c>
      <c r="H39" s="7" t="s">
        <v>14</v>
      </c>
      <c r="I39" s="28">
        <f t="shared" si="0"/>
        <v>492</v>
      </c>
    </row>
    <row r="40" spans="1:9" ht="22.5" customHeight="1">
      <c r="A40" s="12">
        <v>35</v>
      </c>
      <c r="B40" s="5">
        <v>12</v>
      </c>
      <c r="C40" s="10" t="s">
        <v>43</v>
      </c>
      <c r="D40" s="13" t="s">
        <v>9</v>
      </c>
      <c r="E40" s="14" t="s">
        <v>10</v>
      </c>
      <c r="F40" s="7" t="s">
        <v>73</v>
      </c>
      <c r="G40" s="8">
        <v>35</v>
      </c>
      <c r="H40" s="7" t="s">
        <v>14</v>
      </c>
      <c r="I40" s="28">
        <f t="shared" si="0"/>
        <v>420</v>
      </c>
    </row>
    <row r="41" spans="1:9" ht="22.5" customHeight="1">
      <c r="A41" s="12">
        <v>36</v>
      </c>
      <c r="B41" s="5">
        <v>4</v>
      </c>
      <c r="C41" s="10" t="s">
        <v>97</v>
      </c>
      <c r="D41" s="13" t="s">
        <v>9</v>
      </c>
      <c r="E41" s="14" t="s">
        <v>10</v>
      </c>
      <c r="F41" s="7" t="s">
        <v>96</v>
      </c>
      <c r="G41" s="8">
        <v>880</v>
      </c>
      <c r="H41" s="7" t="s">
        <v>11</v>
      </c>
      <c r="I41" s="28">
        <f t="shared" si="0"/>
        <v>3520</v>
      </c>
    </row>
    <row r="42" spans="1:9" ht="25.5">
      <c r="A42" s="12">
        <v>37</v>
      </c>
      <c r="B42" s="5">
        <v>100</v>
      </c>
      <c r="C42" s="10" t="s">
        <v>123</v>
      </c>
      <c r="D42" s="13" t="s">
        <v>9</v>
      </c>
      <c r="E42" s="14" t="s">
        <v>20</v>
      </c>
      <c r="F42" s="7" t="s">
        <v>74</v>
      </c>
      <c r="G42" s="8">
        <v>90</v>
      </c>
      <c r="H42" s="7" t="s">
        <v>21</v>
      </c>
      <c r="I42" s="28">
        <f t="shared" si="0"/>
        <v>9000</v>
      </c>
    </row>
    <row r="43" spans="1:9" ht="51">
      <c r="A43" s="12">
        <v>38</v>
      </c>
      <c r="B43" s="5">
        <v>2.4</v>
      </c>
      <c r="C43" s="10" t="s">
        <v>124</v>
      </c>
      <c r="D43" s="13" t="s">
        <v>9</v>
      </c>
      <c r="E43" s="14" t="s">
        <v>10</v>
      </c>
      <c r="F43" s="7" t="s">
        <v>18</v>
      </c>
      <c r="G43" s="8">
        <v>6579</v>
      </c>
      <c r="H43" s="7" t="s">
        <v>19</v>
      </c>
      <c r="I43" s="28">
        <f t="shared" si="0"/>
        <v>15789.599999999999</v>
      </c>
    </row>
    <row r="44" spans="1:9" ht="51">
      <c r="A44" s="12">
        <v>39</v>
      </c>
      <c r="B44" s="5">
        <v>21</v>
      </c>
      <c r="C44" s="10" t="s">
        <v>124</v>
      </c>
      <c r="D44" s="13" t="s">
        <v>9</v>
      </c>
      <c r="E44" s="14" t="s">
        <v>10</v>
      </c>
      <c r="F44" s="7" t="s">
        <v>18</v>
      </c>
      <c r="G44" s="8">
        <v>6579</v>
      </c>
      <c r="H44" s="7" t="s">
        <v>19</v>
      </c>
      <c r="I44" s="28">
        <f t="shared" si="0"/>
        <v>138159</v>
      </c>
    </row>
    <row r="45" spans="1:9" ht="38.25">
      <c r="A45" s="12">
        <v>40</v>
      </c>
      <c r="B45" s="5">
        <v>1</v>
      </c>
      <c r="C45" s="11" t="s">
        <v>125</v>
      </c>
      <c r="D45" s="13" t="s">
        <v>9</v>
      </c>
      <c r="E45" s="14" t="s">
        <v>10</v>
      </c>
      <c r="F45" s="7" t="s">
        <v>75</v>
      </c>
      <c r="G45" s="26">
        <v>6000</v>
      </c>
      <c r="H45" s="7" t="s">
        <v>87</v>
      </c>
      <c r="I45" s="28">
        <f t="shared" si="0"/>
        <v>6000</v>
      </c>
    </row>
    <row r="46" spans="1:9" ht="38.25">
      <c r="A46" s="12">
        <v>41</v>
      </c>
      <c r="B46" s="5">
        <v>1</v>
      </c>
      <c r="C46" s="11" t="s">
        <v>126</v>
      </c>
      <c r="D46" s="13" t="s">
        <v>9</v>
      </c>
      <c r="E46" s="14" t="s">
        <v>10</v>
      </c>
      <c r="F46" s="7" t="s">
        <v>76</v>
      </c>
      <c r="G46" s="26">
        <v>146.63</v>
      </c>
      <c r="H46" s="7" t="s">
        <v>14</v>
      </c>
      <c r="I46" s="28">
        <f t="shared" si="0"/>
        <v>146.63</v>
      </c>
    </row>
    <row r="47" spans="1:9" ht="38.25">
      <c r="A47" s="12">
        <v>42</v>
      </c>
      <c r="B47" s="5">
        <v>1</v>
      </c>
      <c r="C47" s="11" t="s">
        <v>127</v>
      </c>
      <c r="D47" s="13" t="s">
        <v>9</v>
      </c>
      <c r="E47" s="14" t="s">
        <v>10</v>
      </c>
      <c r="F47" s="7" t="s">
        <v>77</v>
      </c>
      <c r="G47" s="26">
        <v>142</v>
      </c>
      <c r="H47" s="7" t="s">
        <v>14</v>
      </c>
      <c r="I47" s="28">
        <f t="shared" si="0"/>
        <v>142</v>
      </c>
    </row>
    <row r="48" spans="1:9" ht="21.75" customHeight="1">
      <c r="A48" s="12">
        <v>43</v>
      </c>
      <c r="B48" s="5">
        <v>43</v>
      </c>
      <c r="C48" s="11" t="s">
        <v>95</v>
      </c>
      <c r="D48" s="13" t="s">
        <v>9</v>
      </c>
      <c r="E48" s="14" t="s">
        <v>10</v>
      </c>
      <c r="F48" s="7" t="s">
        <v>78</v>
      </c>
      <c r="G48" s="26">
        <v>32</v>
      </c>
      <c r="H48" s="7" t="s">
        <v>14</v>
      </c>
      <c r="I48" s="28">
        <f t="shared" si="0"/>
        <v>1376</v>
      </c>
    </row>
    <row r="49" spans="1:9" ht="21.75" customHeight="1">
      <c r="A49" s="12">
        <v>44</v>
      </c>
      <c r="B49" s="5">
        <v>2000</v>
      </c>
      <c r="C49" s="11" t="s">
        <v>31</v>
      </c>
      <c r="D49" s="13" t="s">
        <v>9</v>
      </c>
      <c r="E49" s="14" t="s">
        <v>10</v>
      </c>
      <c r="F49" s="7" t="s">
        <v>32</v>
      </c>
      <c r="G49" s="26">
        <v>4</v>
      </c>
      <c r="H49" s="7" t="s">
        <v>14</v>
      </c>
      <c r="I49" s="28">
        <f t="shared" si="0"/>
        <v>8000</v>
      </c>
    </row>
    <row r="50" spans="1:9" ht="51">
      <c r="A50" s="12">
        <v>45</v>
      </c>
      <c r="B50" s="5">
        <v>4</v>
      </c>
      <c r="C50" s="48" t="s">
        <v>110</v>
      </c>
      <c r="D50" s="13" t="s">
        <v>9</v>
      </c>
      <c r="E50" s="14" t="s">
        <v>10</v>
      </c>
      <c r="F50" s="7" t="s">
        <v>33</v>
      </c>
      <c r="G50" s="26">
        <v>386</v>
      </c>
      <c r="H50" s="7" t="s">
        <v>14</v>
      </c>
      <c r="I50" s="28">
        <f t="shared" si="0"/>
        <v>1544</v>
      </c>
    </row>
    <row r="51" spans="1:9">
      <c r="A51" s="12">
        <v>46</v>
      </c>
      <c r="B51" s="5">
        <v>28</v>
      </c>
      <c r="C51" s="11" t="s">
        <v>44</v>
      </c>
      <c r="D51" s="13" t="s">
        <v>9</v>
      </c>
      <c r="E51" s="14" t="s">
        <v>10</v>
      </c>
      <c r="F51" s="7" t="s">
        <v>79</v>
      </c>
      <c r="G51" s="26">
        <v>1130</v>
      </c>
      <c r="H51" s="7" t="s">
        <v>14</v>
      </c>
      <c r="I51" s="28">
        <f t="shared" si="0"/>
        <v>31640</v>
      </c>
    </row>
    <row r="52" spans="1:9" ht="127.5">
      <c r="A52" s="12">
        <v>47</v>
      </c>
      <c r="B52" s="5">
        <v>1</v>
      </c>
      <c r="C52" s="11" t="s">
        <v>111</v>
      </c>
      <c r="D52" s="13" t="s">
        <v>9</v>
      </c>
      <c r="E52" s="14" t="s">
        <v>10</v>
      </c>
      <c r="F52" s="7" t="s">
        <v>80</v>
      </c>
      <c r="G52" s="26">
        <v>3299.7</v>
      </c>
      <c r="H52" s="7" t="s">
        <v>14</v>
      </c>
      <c r="I52" s="28">
        <f t="shared" si="0"/>
        <v>3299.7</v>
      </c>
    </row>
    <row r="53" spans="1:9">
      <c r="A53" s="12">
        <v>48</v>
      </c>
      <c r="B53" s="5">
        <v>6.3</v>
      </c>
      <c r="C53" s="11" t="s">
        <v>45</v>
      </c>
      <c r="D53" s="13" t="s">
        <v>9</v>
      </c>
      <c r="E53" s="14" t="s">
        <v>10</v>
      </c>
      <c r="F53" s="7" t="s">
        <v>81</v>
      </c>
      <c r="G53" s="26">
        <v>578</v>
      </c>
      <c r="H53" s="7" t="s">
        <v>22</v>
      </c>
      <c r="I53" s="28">
        <f t="shared" si="0"/>
        <v>3641.4</v>
      </c>
    </row>
    <row r="54" spans="1:9">
      <c r="A54" s="12">
        <v>49</v>
      </c>
      <c r="B54" s="5">
        <v>6.3</v>
      </c>
      <c r="C54" s="11" t="s">
        <v>46</v>
      </c>
      <c r="D54" s="13" t="s">
        <v>9</v>
      </c>
      <c r="E54" s="14" t="s">
        <v>10</v>
      </c>
      <c r="F54" s="7" t="s">
        <v>82</v>
      </c>
      <c r="G54" s="26">
        <v>578</v>
      </c>
      <c r="H54" s="7" t="s">
        <v>22</v>
      </c>
      <c r="I54" s="28">
        <f t="shared" si="0"/>
        <v>3641.4</v>
      </c>
    </row>
    <row r="55" spans="1:9" ht="111" customHeight="1">
      <c r="A55" s="12">
        <v>50</v>
      </c>
      <c r="B55" s="5">
        <v>3.53</v>
      </c>
      <c r="C55" s="11" t="s">
        <v>112</v>
      </c>
      <c r="D55" s="13" t="s">
        <v>9</v>
      </c>
      <c r="E55" s="14" t="s">
        <v>20</v>
      </c>
      <c r="F55" s="7" t="s">
        <v>83</v>
      </c>
      <c r="G55" s="26">
        <v>2181</v>
      </c>
      <c r="H55" s="7" t="s">
        <v>22</v>
      </c>
      <c r="I55" s="28">
        <f t="shared" si="0"/>
        <v>7698.9299999999994</v>
      </c>
    </row>
    <row r="56" spans="1:9" ht="117.75" customHeight="1">
      <c r="A56" s="12">
        <v>51</v>
      </c>
      <c r="B56" s="5">
        <v>3.53</v>
      </c>
      <c r="C56" s="11" t="s">
        <v>129</v>
      </c>
      <c r="D56" s="13" t="s">
        <v>9</v>
      </c>
      <c r="E56" s="14" t="s">
        <v>20</v>
      </c>
      <c r="F56" s="7" t="s">
        <v>84</v>
      </c>
      <c r="G56" s="26">
        <v>1293</v>
      </c>
      <c r="H56" s="7" t="s">
        <v>22</v>
      </c>
      <c r="I56" s="28">
        <f t="shared" si="0"/>
        <v>4564.29</v>
      </c>
    </row>
    <row r="57" spans="1:9" ht="113.25" customHeight="1">
      <c r="A57" s="12">
        <v>52</v>
      </c>
      <c r="B57" s="5">
        <v>3.53</v>
      </c>
      <c r="C57" s="11" t="s">
        <v>128</v>
      </c>
      <c r="D57" s="13" t="s">
        <v>9</v>
      </c>
      <c r="E57" s="14" t="s">
        <v>10</v>
      </c>
      <c r="F57" s="7" t="s">
        <v>85</v>
      </c>
      <c r="G57" s="26">
        <v>851</v>
      </c>
      <c r="H57" s="7" t="s">
        <v>22</v>
      </c>
      <c r="I57" s="28">
        <f t="shared" si="0"/>
        <v>3004.0299999999997</v>
      </c>
    </row>
    <row r="58" spans="1:9" ht="102.75" thickBot="1">
      <c r="A58" s="12">
        <v>53</v>
      </c>
      <c r="B58" s="5">
        <v>3.53</v>
      </c>
      <c r="C58" s="11" t="s">
        <v>130</v>
      </c>
      <c r="D58" s="13" t="s">
        <v>9</v>
      </c>
      <c r="E58" s="14" t="s">
        <v>10</v>
      </c>
      <c r="F58" s="7" t="s">
        <v>86</v>
      </c>
      <c r="G58" s="26">
        <v>482</v>
      </c>
      <c r="H58" s="7" t="s">
        <v>22</v>
      </c>
      <c r="I58" s="28">
        <f t="shared" si="0"/>
        <v>1701.4599999999998</v>
      </c>
    </row>
    <row r="59" spans="1:9" ht="15.75" customHeight="1" thickBot="1">
      <c r="A59" s="30" t="s">
        <v>104</v>
      </c>
      <c r="B59" s="31"/>
      <c r="C59" s="31"/>
      <c r="D59" s="31"/>
      <c r="E59" s="31"/>
      <c r="F59" s="31"/>
      <c r="G59" s="31"/>
      <c r="H59" s="32"/>
      <c r="I59" s="29">
        <f>SUM(I6:I58)</f>
        <v>13371655.994399998</v>
      </c>
    </row>
    <row r="60" spans="1:9" ht="15.75" thickBot="1">
      <c r="A60" s="30" t="s">
        <v>102</v>
      </c>
      <c r="B60" s="31"/>
      <c r="C60" s="31"/>
      <c r="D60" s="31"/>
      <c r="E60" s="31"/>
      <c r="F60" s="31"/>
      <c r="G60" s="31"/>
      <c r="H60" s="32"/>
      <c r="I60" s="29">
        <f>I59*18%</f>
        <v>2406898.0789919994</v>
      </c>
    </row>
    <row r="61" spans="1:9" ht="15.75" thickBot="1">
      <c r="A61" s="30" t="s">
        <v>103</v>
      </c>
      <c r="B61" s="31"/>
      <c r="C61" s="31"/>
      <c r="D61" s="31"/>
      <c r="E61" s="31"/>
      <c r="F61" s="31"/>
      <c r="G61" s="31"/>
      <c r="H61" s="32"/>
      <c r="I61" s="29">
        <f>SUM(I59:I60)</f>
        <v>15778554.073391998</v>
      </c>
    </row>
    <row r="81" spans="1:9" s="2" customFormat="1">
      <c r="A81" s="1"/>
      <c r="B81" s="3"/>
      <c r="C81" s="4"/>
      <c r="D81" s="3"/>
      <c r="E81" s="3"/>
      <c r="F81" s="3"/>
      <c r="G81" s="3"/>
      <c r="H81" s="3"/>
      <c r="I81" s="3"/>
    </row>
  </sheetData>
  <mergeCells count="7">
    <mergeCell ref="A60:H60"/>
    <mergeCell ref="A61:H61"/>
    <mergeCell ref="A1:I1"/>
    <mergeCell ref="A2:I2"/>
    <mergeCell ref="A3:I3"/>
    <mergeCell ref="A59:H59"/>
    <mergeCell ref="A4:I4"/>
  </mergeCells>
  <pageMargins left="0.9" right="0.15748031496062992" top="0.34" bottom="0.25" header="0.31496062992125984" footer="0.31496062992125984"/>
  <pageSetup paperSize="5" fitToHeight="5" orientation="landscape" verticalDpi="0" r:id="rId1"/>
  <rowBreaks count="1" manualBreakCount="1">
    <brk id="12"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TSSPDCL</cp:lastModifiedBy>
  <cp:lastPrinted>2023-11-15T09:23:52Z</cp:lastPrinted>
  <dcterms:created xsi:type="dcterms:W3CDTF">2023-10-30T09:32:58Z</dcterms:created>
  <dcterms:modified xsi:type="dcterms:W3CDTF">2023-11-15T09:23:56Z</dcterms:modified>
</cp:coreProperties>
</file>